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Mayer\Dispo\Treibstoffpreise\"/>
    </mc:Choice>
  </mc:AlternateContent>
  <bookViews>
    <workbookView xWindow="2880" yWindow="1575" windowWidth="21840" windowHeight="13740"/>
  </bookViews>
  <sheets>
    <sheet name="Fuel  Dependency" sheetId="16" r:id="rId1"/>
  </sheets>
  <externalReferences>
    <externalReference r:id="rId2"/>
  </externalReferences>
  <definedNames>
    <definedName name="_xlnm.Print_Area" localSheetId="0">'Fuel  Dependency'!$A$1:$Q$22</definedName>
    <definedName name="yesno">[1]Tabelle1!$B$2:$B$3</definedName>
  </definedNames>
  <calcPr calcId="162913"/>
</workbook>
</file>

<file path=xl/calcChain.xml><?xml version="1.0" encoding="utf-8"?>
<calcChain xmlns="http://schemas.openxmlformats.org/spreadsheetml/2006/main">
  <c r="P8" i="16" l="1"/>
  <c r="J23" i="16" l="1"/>
  <c r="Y3" i="16"/>
  <c r="Z3" i="16"/>
  <c r="Y4" i="16"/>
  <c r="Z4" i="16"/>
  <c r="Y5" i="16"/>
  <c r="Z5" i="16"/>
  <c r="Y6" i="16"/>
  <c r="Z6" i="16"/>
  <c r="Y7" i="16"/>
  <c r="Z7" i="16"/>
  <c r="Y8" i="16"/>
  <c r="Z8" i="16"/>
  <c r="Y9" i="16"/>
  <c r="Z9" i="16"/>
  <c r="Y10" i="16"/>
  <c r="Z10" i="16"/>
  <c r="Y11" i="16"/>
  <c r="Z11" i="16"/>
  <c r="Y14" i="16"/>
  <c r="Z14" i="16"/>
  <c r="Y15" i="16"/>
  <c r="Z15" i="16"/>
  <c r="Y16" i="16"/>
  <c r="Z16" i="16"/>
  <c r="Y17" i="16"/>
  <c r="Z17" i="16"/>
  <c r="Y18" i="16"/>
  <c r="Z18" i="16"/>
  <c r="Y19" i="16"/>
  <c r="Z19" i="16"/>
  <c r="Y20" i="16"/>
  <c r="Z20" i="16"/>
  <c r="Y21" i="16"/>
  <c r="Z21" i="16"/>
  <c r="Y22" i="16"/>
  <c r="Z22" i="16"/>
  <c r="I23" i="16" l="1"/>
  <c r="J22" i="16" s="1"/>
  <c r="I22" i="16" s="1"/>
  <c r="L22" i="16" l="1"/>
  <c r="J21" i="16"/>
  <c r="I21" i="16" s="1"/>
  <c r="I24" i="16"/>
  <c r="L23" i="16"/>
  <c r="J24" i="16" l="1"/>
  <c r="I25" i="16" s="1"/>
  <c r="J20" i="16"/>
  <c r="I20" i="16" s="1"/>
  <c r="L21" i="16"/>
  <c r="J19" i="16" l="1"/>
  <c r="I19" i="16" s="1"/>
  <c r="L20" i="16"/>
  <c r="J25" i="16"/>
  <c r="I26" i="16" s="1"/>
  <c r="L24" i="16"/>
  <c r="L25" i="16" l="1"/>
  <c r="J18" i="16"/>
  <c r="I18" i="16" s="1"/>
  <c r="L19" i="16"/>
  <c r="J26" i="16"/>
  <c r="L26" i="16" s="1"/>
  <c r="I27" i="16" l="1"/>
  <c r="J17" i="16"/>
  <c r="I17" i="16" s="1"/>
  <c r="L17" i="16" s="1"/>
  <c r="L18" i="16"/>
  <c r="J27" i="16"/>
  <c r="I28" i="16" s="1"/>
  <c r="J28" i="16" l="1"/>
  <c r="I29" i="16" s="1"/>
  <c r="L27" i="16"/>
  <c r="L28" i="16" l="1"/>
  <c r="J29" i="16"/>
  <c r="I30" i="16" s="1"/>
  <c r="L29" i="16" l="1"/>
  <c r="J30" i="16"/>
  <c r="L30" i="16" s="1"/>
</calcChain>
</file>

<file path=xl/sharedStrings.xml><?xml version="1.0" encoding="utf-8"?>
<sst xmlns="http://schemas.openxmlformats.org/spreadsheetml/2006/main" count="23" uniqueCount="10">
  <si>
    <t>Fuel price dependency:</t>
  </si>
  <si>
    <t>€/ltr. price of fuel as base for this offer</t>
  </si>
  <si>
    <t>share of fuel costs on your total costs</t>
  </si>
  <si>
    <t>from</t>
  </si>
  <si>
    <t>to</t>
  </si>
  <si>
    <t>upcharge</t>
  </si>
  <si>
    <t>€/ltr</t>
  </si>
  <si>
    <t>Definition of fuel price dependency</t>
  </si>
  <si>
    <t>actual fuel price</t>
  </si>
  <si>
    <t>https://www.bmk.gv.at/themen/energie/preise/aktuelle_preise.html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</si>
</sst>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#,##0.000"/>
    <numFmt numFmtId="166" formatCode="0.000"/>
    <numFmt numFmtId="167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textRotation="90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65" fontId="0" fillId="2" borderId="0" xfId="0" applyNumberFormat="1" applyFill="1" applyAlignment="1" applyProtection="1">
      <alignment vertical="center"/>
      <protection hidden="1"/>
    </xf>
    <xf numFmtId="166" fontId="1" fillId="2" borderId="0" xfId="0" applyNumberFormat="1" applyFont="1" applyFill="1" applyAlignment="1" applyProtection="1">
      <alignment vertical="center"/>
      <protection hidden="1"/>
    </xf>
    <xf numFmtId="167" fontId="1" fillId="2" borderId="0" xfId="2" applyNumberFormat="1" applyFont="1" applyFill="1" applyAlignment="1" applyProtection="1">
      <alignment vertic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9" fontId="6" fillId="3" borderId="2" xfId="2" applyFont="1" applyFill="1" applyBorder="1" applyAlignment="1" applyProtection="1">
      <alignment horizontal="center" vertical="center"/>
      <protection locked="0" hidden="1"/>
    </xf>
    <xf numFmtId="166" fontId="7" fillId="2" borderId="0" xfId="0" applyNumberFormat="1" applyFont="1" applyFill="1" applyAlignment="1" applyProtection="1">
      <alignment horizontal="center" vertical="center"/>
      <protection hidden="1"/>
    </xf>
    <xf numFmtId="9" fontId="1" fillId="2" borderId="0" xfId="2" applyFill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165" fontId="6" fillId="4" borderId="2" xfId="0" applyNumberFormat="1" applyFont="1" applyFill="1" applyBorder="1" applyAlignment="1" applyProtection="1">
      <alignment horizontal="center" vertical="center"/>
      <protection hidden="1"/>
    </xf>
    <xf numFmtId="9" fontId="1" fillId="2" borderId="0" xfId="2" applyFont="1" applyFill="1" applyAlignment="1" applyProtection="1">
      <alignment vertical="center"/>
      <protection hidden="1"/>
    </xf>
    <xf numFmtId="165" fontId="6" fillId="5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/>
    <xf numFmtId="166" fontId="10" fillId="6" borderId="0" xfId="0" applyNumberFormat="1" applyFont="1" applyFill="1" applyAlignment="1" applyProtection="1">
      <alignment vertical="center"/>
      <protection hidden="1"/>
    </xf>
    <xf numFmtId="0" fontId="10" fillId="6" borderId="0" xfId="0" applyFont="1" applyFill="1" applyAlignment="1" applyProtection="1">
      <alignment vertical="center"/>
      <protection hidden="1"/>
    </xf>
    <xf numFmtId="167" fontId="10" fillId="6" borderId="0" xfId="2" applyNumberFormat="1" applyFont="1" applyFill="1" applyAlignment="1" applyProtection="1">
      <alignment vertical="center"/>
      <protection hidden="1"/>
    </xf>
    <xf numFmtId="49" fontId="11" fillId="7" borderId="0" xfId="0" applyNumberFormat="1" applyFont="1" applyFill="1" applyBorder="1"/>
    <xf numFmtId="0" fontId="8" fillId="3" borderId="0" xfId="1" applyFill="1" applyBorder="1" applyAlignment="1" applyProtection="1">
      <alignment horizontal="center"/>
    </xf>
  </cellXfs>
  <cellStyles count="3">
    <cellStyle name="Link" xfId="1" builtinId="8"/>
    <cellStyle name="Prozent" xfId="2" builtinId="5"/>
    <cellStyle name="Standard" xfId="0" builtinId="0"/>
  </cellStyles>
  <dxfs count="4">
    <dxf>
      <font>
        <condense val="0"/>
        <extend val="0"/>
        <color indexed="55"/>
      </font>
      <border>
        <bottom style="thin">
          <color indexed="55"/>
        </bottom>
      </border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Projekte\Prequalification\Prequalification%20Mondi%20Transport%20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Tabelle1"/>
    </sheetNames>
    <sheetDataSet>
      <sheetData sheetId="0" refreshError="1"/>
      <sheetData sheetId="1">
        <row r="2">
          <cell r="B2" t="str">
            <v>YES</v>
          </cell>
        </row>
        <row r="3">
          <cell r="B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mk.gv.at/themen/energie/preise/aktuelle_prei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M34"/>
  <sheetViews>
    <sheetView showGridLines="0" showRowColHeaders="0" tabSelected="1" zoomScaleNormal="100" workbookViewId="0">
      <selection activeCell="I6" sqref="I6"/>
    </sheetView>
  </sheetViews>
  <sheetFormatPr baseColWidth="10" defaultColWidth="0" defaultRowHeight="12.75" x14ac:dyDescent="0.2"/>
  <cols>
    <col min="1" max="1" width="1.42578125" style="1" customWidth="1"/>
    <col min="2" max="2" width="1.85546875" style="2" customWidth="1"/>
    <col min="3" max="3" width="1.28515625" style="1" customWidth="1"/>
    <col min="4" max="4" width="8.42578125" style="1" customWidth="1"/>
    <col min="5" max="5" width="8.140625" style="1" customWidth="1"/>
    <col min="6" max="17" width="7.42578125" style="1" customWidth="1"/>
    <col min="18" max="29" width="0" style="7" hidden="1" customWidth="1"/>
    <col min="30" max="16384" width="0" style="27" hidden="1"/>
  </cols>
  <sheetData>
    <row r="1" spans="1:247" ht="5.25" customHeight="1" x14ac:dyDescent="0.25">
      <c r="D1" s="3"/>
      <c r="E1" s="4"/>
      <c r="F1" s="4"/>
      <c r="G1" s="5"/>
      <c r="H1" s="6"/>
      <c r="I1" s="6"/>
      <c r="J1" s="6"/>
      <c r="K1" s="6"/>
      <c r="L1" s="6"/>
      <c r="M1" s="5"/>
      <c r="N1" s="6"/>
      <c r="O1" s="6"/>
      <c r="P1" s="6"/>
      <c r="Q1" s="6"/>
    </row>
    <row r="2" spans="1:247" ht="4.5" customHeight="1" x14ac:dyDescent="0.25">
      <c r="D2" s="3"/>
      <c r="E2" s="4"/>
      <c r="F2" s="4"/>
      <c r="G2" s="8"/>
      <c r="H2" s="6"/>
      <c r="I2" s="6"/>
      <c r="J2" s="6"/>
      <c r="K2" s="6"/>
      <c r="L2" s="6"/>
      <c r="M2" s="8"/>
      <c r="N2" s="6"/>
      <c r="O2" s="6"/>
      <c r="P2" s="6"/>
      <c r="Q2" s="6"/>
    </row>
    <row r="3" spans="1:247" x14ac:dyDescent="0.2">
      <c r="B3" s="10"/>
      <c r="N3" s="9"/>
      <c r="O3" s="9"/>
      <c r="P3" s="9"/>
      <c r="Q3" s="9"/>
      <c r="Y3" s="23" t="e">
        <f>+#REF!</f>
        <v>#REF!</v>
      </c>
      <c r="Z3" s="23" t="e">
        <f>+#REF!</f>
        <v>#REF!</v>
      </c>
    </row>
    <row r="4" spans="1:247" s="28" customFormat="1" ht="12.75" customHeight="1" x14ac:dyDescent="0.2">
      <c r="A4" s="1"/>
      <c r="B4" s="10"/>
      <c r="C4" s="1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13"/>
      <c r="Q4" s="13"/>
      <c r="R4" s="10"/>
      <c r="S4" s="10"/>
      <c r="T4" s="10"/>
      <c r="U4" s="1"/>
      <c r="V4" s="1"/>
      <c r="W4"/>
      <c r="X4"/>
      <c r="Y4" s="23" t="e">
        <f>+#REF!</f>
        <v>#REF!</v>
      </c>
      <c r="Z4" s="23" t="e">
        <f>+#REF!</f>
        <v>#REF!</v>
      </c>
      <c r="AA4" s="7"/>
      <c r="AB4" s="7"/>
      <c r="AC4" s="7"/>
      <c r="AD4" s="27"/>
      <c r="AE4" s="27"/>
      <c r="AF4" s="27"/>
      <c r="AG4" s="27"/>
      <c r="AH4" s="27"/>
      <c r="AI4" s="27"/>
      <c r="AJ4" s="27"/>
      <c r="IL4" s="27"/>
      <c r="IM4" s="27"/>
    </row>
    <row r="5" spans="1:247" s="28" customFormat="1" ht="12.75" customHeight="1" x14ac:dyDescent="0.2">
      <c r="A5" s="1"/>
      <c r="B5" s="10"/>
      <c r="C5" s="1"/>
      <c r="D5" s="14" t="s">
        <v>7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  <c r="R5" s="10"/>
      <c r="S5" s="10"/>
      <c r="T5" s="10"/>
      <c r="U5" s="1"/>
      <c r="V5" s="1"/>
      <c r="W5"/>
      <c r="X5"/>
      <c r="Y5" s="23" t="e">
        <f>+#REF!</f>
        <v>#REF!</v>
      </c>
      <c r="Z5" s="23" t="e">
        <f>+#REF!</f>
        <v>#REF!</v>
      </c>
      <c r="AA5" s="7"/>
      <c r="AB5" s="7"/>
      <c r="AC5" s="7"/>
      <c r="AD5" s="27"/>
      <c r="AE5" s="27"/>
      <c r="AF5" s="27"/>
      <c r="AG5" s="27"/>
      <c r="AH5" s="27"/>
      <c r="AI5" s="27"/>
      <c r="AJ5" s="27"/>
      <c r="IL5" s="27"/>
      <c r="IM5" s="27"/>
    </row>
    <row r="6" spans="1:247" s="28" customFormat="1" ht="2.25" customHeight="1" x14ac:dyDescent="0.2">
      <c r="A6" s="1"/>
      <c r="B6" s="10"/>
      <c r="C6" s="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"/>
      <c r="V6" s="1"/>
      <c r="W6"/>
      <c r="X6"/>
      <c r="Y6" s="23" t="e">
        <f>+#REF!</f>
        <v>#REF!</v>
      </c>
      <c r="Z6" s="23" t="e">
        <f>+#REF!</f>
        <v>#REF!</v>
      </c>
      <c r="AA6" s="7"/>
      <c r="AB6" s="7"/>
      <c r="AC6" s="7"/>
      <c r="AD6" s="27"/>
      <c r="AE6" s="27"/>
      <c r="AF6" s="27"/>
      <c r="AG6" s="27"/>
      <c r="AH6" s="27"/>
      <c r="AI6" s="27"/>
      <c r="AJ6" s="27"/>
      <c r="IL6" s="27"/>
      <c r="IM6" s="27"/>
    </row>
    <row r="7" spans="1:247" s="28" customFormat="1" ht="12.75" customHeight="1" x14ac:dyDescent="0.2">
      <c r="A7" s="1"/>
      <c r="B7" s="10"/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"/>
      <c r="V7" s="1"/>
      <c r="W7"/>
      <c r="X7"/>
      <c r="Y7" s="23" t="e">
        <f>+#REF!</f>
        <v>#REF!</v>
      </c>
      <c r="Z7" s="23" t="e">
        <f>+#REF!</f>
        <v>#REF!</v>
      </c>
      <c r="AA7" s="7"/>
      <c r="AB7" s="7"/>
      <c r="AC7" s="7"/>
      <c r="AD7" s="27"/>
      <c r="AE7" s="27"/>
      <c r="AF7" s="27"/>
      <c r="AG7" s="27"/>
      <c r="AH7" s="27"/>
      <c r="IL7" s="27"/>
      <c r="IM7" s="27"/>
    </row>
    <row r="8" spans="1:247" s="28" customFormat="1" ht="12.75" customHeight="1" x14ac:dyDescent="0.2">
      <c r="A8" s="1"/>
      <c r="B8" s="10"/>
      <c r="C8" s="1"/>
      <c r="D8" s="10"/>
      <c r="E8" s="10" t="s">
        <v>0</v>
      </c>
      <c r="F8" s="10"/>
      <c r="G8" s="10"/>
      <c r="H8" s="10"/>
      <c r="I8" s="29">
        <v>1.407</v>
      </c>
      <c r="J8" s="12" t="s">
        <v>1</v>
      </c>
      <c r="K8" s="10"/>
      <c r="L8" s="1"/>
      <c r="M8" s="1"/>
      <c r="N8" s="1"/>
      <c r="O8" s="10"/>
      <c r="P8" s="15" t="str">
        <f>IF(OR(I8="",I10=""),"no","ok")</f>
        <v>ok</v>
      </c>
      <c r="Q8" s="10"/>
      <c r="R8" s="10"/>
      <c r="S8" s="10"/>
      <c r="T8" s="10"/>
      <c r="U8" s="1"/>
      <c r="V8" s="1"/>
      <c r="W8"/>
      <c r="X8"/>
      <c r="Y8" s="23" t="e">
        <f>+#REF!</f>
        <v>#REF!</v>
      </c>
      <c r="Z8" s="23" t="e">
        <f>+#REF!</f>
        <v>#REF!</v>
      </c>
      <c r="AA8" s="7"/>
      <c r="AB8" s="7"/>
      <c r="AC8" s="7"/>
      <c r="AD8" s="27"/>
      <c r="AE8" s="27"/>
      <c r="AF8" s="27"/>
      <c r="AG8" s="27"/>
      <c r="AH8" s="27"/>
      <c r="IL8" s="27"/>
      <c r="IM8" s="27"/>
    </row>
    <row r="9" spans="1:247" s="28" customFormat="1" ht="2.25" customHeight="1" x14ac:dyDescent="0.2">
      <c r="A9" s="1"/>
      <c r="B9" s="10"/>
      <c r="C9" s="1"/>
      <c r="D9" s="10"/>
      <c r="E9" s="10"/>
      <c r="F9" s="10"/>
      <c r="G9" s="10"/>
      <c r="H9" s="10"/>
      <c r="I9" s="10">
        <v>1.407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  <c r="W9" s="1"/>
      <c r="X9" s="1"/>
      <c r="Y9" s="23" t="e">
        <f>+#REF!</f>
        <v>#REF!</v>
      </c>
      <c r="Z9" s="23" t="e">
        <f>+#REF!</f>
        <v>#REF!</v>
      </c>
      <c r="AA9" s="7"/>
      <c r="AB9" s="7"/>
      <c r="AC9" s="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</row>
    <row r="10" spans="1:247" s="28" customFormat="1" ht="12.75" customHeight="1" x14ac:dyDescent="0.2">
      <c r="A10" s="1"/>
      <c r="B10" s="10"/>
      <c r="C10" s="1"/>
      <c r="D10" s="10"/>
      <c r="E10" s="10"/>
      <c r="F10" s="10"/>
      <c r="G10" s="10"/>
      <c r="H10" s="10"/>
      <c r="I10" s="24">
        <v>0.18</v>
      </c>
      <c r="J10" s="10" t="s">
        <v>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"/>
      <c r="V10" s="1"/>
      <c r="W10" s="1"/>
      <c r="X10" s="1"/>
      <c r="Y10" s="23" t="e">
        <f>+#REF!</f>
        <v>#REF!</v>
      </c>
      <c r="Z10" s="23" t="e">
        <f>+#REF!</f>
        <v>#REF!</v>
      </c>
      <c r="AA10" s="7"/>
      <c r="AB10" s="7"/>
      <c r="AC10" s="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</row>
    <row r="11" spans="1:247" s="28" customFormat="1" ht="2.25" customHeight="1" x14ac:dyDescent="0.2">
      <c r="A11" s="1"/>
      <c r="B11" s="10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"/>
      <c r="V11" s="1"/>
      <c r="W11" s="1"/>
      <c r="X11" s="1"/>
      <c r="Y11" s="23" t="e">
        <f>+#REF!</f>
        <v>#REF!</v>
      </c>
      <c r="Z11" s="23" t="e">
        <f>+#REF!</f>
        <v>#REF!</v>
      </c>
      <c r="AA11" s="7"/>
      <c r="AB11" s="7"/>
      <c r="AC11" s="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</row>
    <row r="12" spans="1:247" s="28" customFormat="1" x14ac:dyDescent="0.2">
      <c r="A12" s="1"/>
      <c r="B12" s="10"/>
      <c r="C12" s="1"/>
      <c r="D12" s="10"/>
      <c r="E12" s="10"/>
      <c r="F12" s="10"/>
      <c r="G12" s="10"/>
      <c r="H12" s="10"/>
      <c r="I12" s="31">
        <v>1.407</v>
      </c>
      <c r="J12" s="10" t="s">
        <v>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"/>
      <c r="V12" s="1"/>
      <c r="W12" s="1"/>
      <c r="X12" s="1"/>
      <c r="Y12" s="23"/>
      <c r="Z12" s="23"/>
      <c r="AA12" s="7"/>
      <c r="AB12" s="7"/>
      <c r="AC12" s="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</row>
    <row r="13" spans="1:247" s="28" customFormat="1" ht="3" customHeight="1" x14ac:dyDescent="0.2">
      <c r="A13" s="1"/>
      <c r="B13" s="10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"/>
      <c r="V13" s="1"/>
      <c r="W13" s="1"/>
      <c r="X13" s="1"/>
      <c r="Y13" s="23"/>
      <c r="Z13" s="23"/>
      <c r="AA13" s="7"/>
      <c r="AB13" s="7"/>
      <c r="AC13" s="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</row>
    <row r="14" spans="1:247" s="28" customFormat="1" ht="12.75" customHeight="1" x14ac:dyDescent="0.2">
      <c r="A14" s="1"/>
      <c r="B14" s="10"/>
      <c r="C14" s="1"/>
      <c r="D14" s="10"/>
      <c r="E14" s="10"/>
      <c r="F14" s="38" t="s">
        <v>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0"/>
      <c r="S14" s="10"/>
      <c r="T14" s="10"/>
      <c r="U14" s="1"/>
      <c r="V14" s="1"/>
      <c r="W14" s="1"/>
      <c r="X14" s="1"/>
      <c r="Y14" s="23" t="e">
        <f>+#REF!</f>
        <v>#REF!</v>
      </c>
      <c r="Z14" s="23" t="e">
        <f>+#REF!</f>
        <v>#REF!</v>
      </c>
      <c r="AA14" s="7"/>
      <c r="AB14" s="7"/>
      <c r="AC14" s="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</row>
    <row r="15" spans="1:247" s="28" customFormat="1" ht="12.75" customHeight="1" x14ac:dyDescent="0.2">
      <c r="A15" s="1"/>
      <c r="B15" s="10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"/>
      <c r="V15" s="1"/>
      <c r="W15"/>
      <c r="X15"/>
      <c r="Y15" s="23" t="e">
        <f>+#REF!</f>
        <v>#REF!</v>
      </c>
      <c r="Z15" s="23" t="e">
        <f>+#REF!</f>
        <v>#REF!</v>
      </c>
      <c r="AA15" s="7"/>
      <c r="AB15" s="7"/>
      <c r="AC15" s="7"/>
      <c r="AD15" s="27"/>
      <c r="AE15" s="27"/>
      <c r="AF15" s="27"/>
      <c r="AG15" s="27"/>
      <c r="AH15" s="27"/>
    </row>
    <row r="16" spans="1:247" s="28" customFormat="1" ht="12.75" customHeight="1" x14ac:dyDescent="0.2">
      <c r="A16" s="1"/>
      <c r="B16" s="10"/>
      <c r="C16" s="1"/>
      <c r="D16" s="10"/>
      <c r="E16" s="10"/>
      <c r="F16" s="10"/>
      <c r="G16" s="10"/>
      <c r="H16" s="10"/>
      <c r="I16" s="16" t="s">
        <v>3</v>
      </c>
      <c r="J16" s="16" t="s">
        <v>4</v>
      </c>
      <c r="K16" s="17"/>
      <c r="L16" s="18" t="s">
        <v>5</v>
      </c>
      <c r="M16" s="18"/>
      <c r="N16" s="10"/>
      <c r="O16" s="10"/>
      <c r="P16" s="10"/>
      <c r="Q16" s="10"/>
      <c r="R16" s="10"/>
      <c r="S16" s="10"/>
      <c r="T16" s="10"/>
      <c r="U16" s="1"/>
      <c r="V16" s="1"/>
      <c r="W16"/>
      <c r="X16"/>
      <c r="Y16" s="23" t="e">
        <f>+#REF!</f>
        <v>#REF!</v>
      </c>
      <c r="Z16" s="23" t="e">
        <f>+#REF!</f>
        <v>#REF!</v>
      </c>
      <c r="AA16" s="7"/>
      <c r="AB16" s="7"/>
      <c r="AC16" s="7"/>
      <c r="AD16" s="27"/>
      <c r="AE16" s="27"/>
      <c r="AF16" s="27"/>
      <c r="AG16" s="27"/>
      <c r="AH16" s="27"/>
    </row>
    <row r="17" spans="1:34" s="28" customFormat="1" ht="12.75" customHeight="1" x14ac:dyDescent="0.2">
      <c r="A17" s="1"/>
      <c r="B17" s="10"/>
      <c r="C17" s="1"/>
      <c r="D17" s="10"/>
      <c r="E17" s="10"/>
      <c r="F17" s="19"/>
      <c r="G17" s="10"/>
      <c r="H17" s="10"/>
      <c r="I17" s="20">
        <f>IF($P$8="ok",+J17*0.95,0)</f>
        <v>1.0292410360312505</v>
      </c>
      <c r="J17" s="20">
        <f>IF($P$8="ok",+I18-0.001,0)</f>
        <v>1.0834116168750005</v>
      </c>
      <c r="K17" s="20" t="s">
        <v>6</v>
      </c>
      <c r="L17" s="21">
        <f>IF($P$8="ok",(AVERAGE(I17:J17)/$I$8-1)*$I$10,0)</f>
        <v>-4.4862303652052175E-2</v>
      </c>
      <c r="M17" s="32"/>
      <c r="N17" s="10"/>
      <c r="O17" s="22"/>
      <c r="P17" s="26"/>
      <c r="Q17" s="26"/>
      <c r="R17" s="10"/>
      <c r="S17" s="10"/>
      <c r="T17" s="10"/>
      <c r="U17" s="1"/>
      <c r="V17" s="1"/>
      <c r="W17"/>
      <c r="X17"/>
      <c r="Y17" s="23" t="e">
        <f>+#REF!</f>
        <v>#REF!</v>
      </c>
      <c r="Z17" s="23" t="e">
        <f>+#REF!</f>
        <v>#REF!</v>
      </c>
      <c r="AA17" s="7"/>
      <c r="AB17" s="7"/>
      <c r="AC17" s="7"/>
      <c r="AD17" s="27"/>
      <c r="AE17" s="27"/>
      <c r="AF17" s="27"/>
      <c r="AG17" s="27"/>
      <c r="AH17" s="27"/>
    </row>
    <row r="18" spans="1:34" s="28" customFormat="1" ht="12.75" customHeight="1" x14ac:dyDescent="0.2">
      <c r="A18" s="1"/>
      <c r="B18" s="10"/>
      <c r="C18" s="1"/>
      <c r="D18" s="10"/>
      <c r="E18" s="10"/>
      <c r="F18" s="10"/>
      <c r="G18" s="10"/>
      <c r="H18" s="10"/>
      <c r="I18" s="20">
        <f>IF($P$8="ok",+J18*0.95,0)</f>
        <v>1.0844116168750004</v>
      </c>
      <c r="J18" s="20">
        <f>IF($P$8="ok",+I19-0.001,0)</f>
        <v>1.1414859125000005</v>
      </c>
      <c r="K18" s="20" t="s">
        <v>6</v>
      </c>
      <c r="L18" s="21">
        <f>IF($P$8="ok",(AVERAGE(I18:J18)/$I$8-1)*$I$10,0)</f>
        <v>-3.7618494922707836E-2</v>
      </c>
      <c r="M18" s="32"/>
      <c r="N18" s="10"/>
      <c r="O18" s="22"/>
      <c r="P18" s="26"/>
      <c r="Q18" s="26"/>
      <c r="R18" s="10"/>
      <c r="S18" s="10"/>
      <c r="T18" s="10"/>
      <c r="U18" s="1"/>
      <c r="V18" s="1"/>
      <c r="W18"/>
      <c r="X18"/>
      <c r="Y18" s="23" t="e">
        <f>+#REF!</f>
        <v>#REF!</v>
      </c>
      <c r="Z18" s="23" t="e">
        <f>+#REF!</f>
        <v>#REF!</v>
      </c>
      <c r="AA18" s="7"/>
      <c r="AB18" s="7"/>
      <c r="AC18" s="7"/>
      <c r="AD18" s="27"/>
      <c r="AE18" s="27"/>
      <c r="AF18" s="27"/>
    </row>
    <row r="19" spans="1:34" s="28" customFormat="1" ht="12.75" customHeight="1" x14ac:dyDescent="0.2">
      <c r="A19" s="1"/>
      <c r="B19" s="10"/>
      <c r="C19" s="1"/>
      <c r="D19" s="10"/>
      <c r="E19" s="10"/>
      <c r="F19" s="10"/>
      <c r="G19" s="10"/>
      <c r="H19" s="33"/>
      <c r="I19" s="20">
        <f>IF($P$8="ok",+J19*0.95,0)</f>
        <v>1.1424859125000004</v>
      </c>
      <c r="J19" s="20">
        <f>IF($P$8="ok",+I20-0.001,0)</f>
        <v>1.2026167500000005</v>
      </c>
      <c r="K19" s="20" t="s">
        <v>6</v>
      </c>
      <c r="L19" s="21">
        <f>IF($P$8="ok",(AVERAGE(I19:J19)/$I$8-1)*$I$10,0)</f>
        <v>-2.9993433102345354E-2</v>
      </c>
      <c r="M19" s="32"/>
      <c r="N19" s="10"/>
      <c r="O19" s="22"/>
      <c r="P19" s="26"/>
      <c r="Q19" s="26"/>
      <c r="R19" s="10"/>
      <c r="S19" s="10"/>
      <c r="T19" s="10"/>
      <c r="U19" s="1"/>
      <c r="V19" s="1"/>
      <c r="W19"/>
      <c r="X19"/>
      <c r="Y19" s="23" t="e">
        <f>+#REF!</f>
        <v>#REF!</v>
      </c>
      <c r="Z19" s="23" t="e">
        <f>+#REF!</f>
        <v>#REF!</v>
      </c>
      <c r="AA19" s="7"/>
      <c r="AB19" s="7"/>
      <c r="AC19" s="7"/>
      <c r="AD19" s="27"/>
      <c r="AE19" s="27"/>
      <c r="AF19" s="27"/>
    </row>
    <row r="20" spans="1:34" s="28" customFormat="1" ht="12.75" customHeight="1" x14ac:dyDescent="0.2">
      <c r="A20" s="1"/>
      <c r="B20" s="10"/>
      <c r="C20" s="1"/>
      <c r="D20" s="10"/>
      <c r="E20" s="10"/>
      <c r="F20" s="10"/>
      <c r="G20" s="10"/>
      <c r="H20" s="10"/>
      <c r="I20" s="20">
        <f>IF($P$8="ok",+J20*0.95,0)</f>
        <v>1.2036167500000003</v>
      </c>
      <c r="J20" s="20">
        <f>IF($P$8="ok",+I21-0.001,0)</f>
        <v>1.2669650000000003</v>
      </c>
      <c r="K20" s="20" t="s">
        <v>6</v>
      </c>
      <c r="L20" s="21">
        <f>IF($P$8="ok",(AVERAGE(I20:J20)/$I$8-1)*$I$10,0)</f>
        <v>-2.1967052238805906E-2</v>
      </c>
      <c r="M20" s="32"/>
      <c r="N20" s="10"/>
      <c r="O20" s="22"/>
      <c r="P20" s="26"/>
      <c r="Q20" s="26"/>
      <c r="R20" s="1"/>
      <c r="S20" s="1"/>
      <c r="T20" s="1"/>
      <c r="U20" s="1"/>
      <c r="V20" s="1"/>
      <c r="W20"/>
      <c r="X20"/>
      <c r="Y20" s="23" t="e">
        <f>+#REF!</f>
        <v>#REF!</v>
      </c>
      <c r="Z20" s="23" t="e">
        <f>+#REF!</f>
        <v>#REF!</v>
      </c>
      <c r="AA20" s="7"/>
      <c r="AB20" s="7"/>
      <c r="AC20" s="7"/>
      <c r="AD20" s="27"/>
      <c r="AE20" s="27"/>
      <c r="AF20" s="27"/>
    </row>
    <row r="21" spans="1:34" s="28" customFormat="1" ht="12.75" customHeight="1" x14ac:dyDescent="0.2">
      <c r="A21" s="1"/>
      <c r="B21" s="10"/>
      <c r="C21" s="1"/>
      <c r="D21" s="1"/>
      <c r="E21" s="1"/>
      <c r="F21" s="1"/>
      <c r="G21" s="1"/>
      <c r="H21" s="1"/>
      <c r="I21" s="20">
        <f>IF(P8="ok",+J21*0.95,0)</f>
        <v>1.2679650000000002</v>
      </c>
      <c r="J21" s="20">
        <f>IF(P8="ok",+I22-0.001,0)</f>
        <v>1.3347000000000002</v>
      </c>
      <c r="K21" s="20" t="s">
        <v>6</v>
      </c>
      <c r="L21" s="21">
        <f>IF(P8="ok",(AVERAGE(I21:J21)/I8-1)*I10,0)</f>
        <v>-1.351823027718547E-2</v>
      </c>
      <c r="M21" s="30"/>
      <c r="N21" s="1"/>
      <c r="O21" s="22"/>
      <c r="P21" s="26"/>
      <c r="Q21" s="26"/>
      <c r="R21" s="1"/>
      <c r="S21" s="1"/>
      <c r="T21" s="1"/>
      <c r="U21" s="1"/>
      <c r="V21" s="1"/>
      <c r="W21"/>
      <c r="X21"/>
      <c r="Y21" s="23" t="e">
        <f>+#REF!</f>
        <v>#REF!</v>
      </c>
      <c r="Z21" s="23" t="e">
        <f>+#REF!</f>
        <v>#REF!</v>
      </c>
      <c r="AA21" s="7"/>
      <c r="AB21" s="7"/>
      <c r="AC21" s="7"/>
      <c r="AD21" s="27"/>
      <c r="AE21" s="27"/>
      <c r="AF21" s="27"/>
    </row>
    <row r="22" spans="1:34" ht="12.75" customHeight="1" x14ac:dyDescent="0.2">
      <c r="B22" s="10"/>
      <c r="I22" s="20">
        <f>IF(P8="ok",+J22*0.95,0)</f>
        <v>1.3357000000000001</v>
      </c>
      <c r="J22" s="20">
        <f>IF(P8="ok",+I23-0.001,0)</f>
        <v>1.4060000000000001</v>
      </c>
      <c r="K22" s="20" t="s">
        <v>6</v>
      </c>
      <c r="L22" s="21">
        <f>IF(P8="ok",(AVERAGE(I22:J22)/I8-1)*I10,0)</f>
        <v>-4.62473347547973E-3</v>
      </c>
      <c r="M22" s="30"/>
      <c r="Y22" s="23" t="e">
        <f>+#REF!</f>
        <v>#REF!</v>
      </c>
      <c r="Z22" s="23" t="e">
        <f>+#REF!</f>
        <v>#REF!</v>
      </c>
    </row>
    <row r="23" spans="1:34" x14ac:dyDescent="0.2">
      <c r="H23" s="25"/>
      <c r="I23" s="34">
        <f>IF(P8="ok",+I8/1,0)</f>
        <v>1.407</v>
      </c>
      <c r="J23" s="34">
        <f>IF(P8="ok",+I8*1,0)</f>
        <v>1.407</v>
      </c>
      <c r="K23" s="35" t="s">
        <v>6</v>
      </c>
      <c r="L23" s="36">
        <f>IF(P8="ok",(AVERAGE(I23:J23)/I8-1)*I10,0)</f>
        <v>0</v>
      </c>
      <c r="M23" s="35"/>
    </row>
    <row r="24" spans="1:34" x14ac:dyDescent="0.2">
      <c r="I24" s="20">
        <f>IF(P8="ok",+J23+0.001,0)</f>
        <v>1.4079999999999999</v>
      </c>
      <c r="J24" s="20">
        <f>IF(P8="ok",+I24*1.05,0)</f>
        <v>1.4783999999999999</v>
      </c>
      <c r="K24" s="20" t="s">
        <v>6</v>
      </c>
      <c r="L24" s="21">
        <f>IF(P8="ok",(AVERAGE(I24:J24)/I8-1)*I10,0)</f>
        <v>4.6311300639658801E-3</v>
      </c>
    </row>
    <row r="25" spans="1:34" x14ac:dyDescent="0.2">
      <c r="I25" s="20">
        <f t="shared" ref="I25:I30" si="0">IF($P$8="ok",+J24+0.001,0)</f>
        <v>1.4793999999999998</v>
      </c>
      <c r="J25" s="20">
        <f t="shared" ref="J25:J30" si="1">IF($P$8="ok",+I25*1.05,0)</f>
        <v>1.5533699999999999</v>
      </c>
      <c r="K25" s="20" t="s">
        <v>6</v>
      </c>
      <c r="L25" s="21">
        <f t="shared" ref="L25:L30" si="2">IF($P$8="ok",(AVERAGE(I25:J25)/$I$8-1)*$I$10,0)</f>
        <v>1.3993816631130062E-2</v>
      </c>
      <c r="M25" s="30"/>
    </row>
    <row r="26" spans="1:34" x14ac:dyDescent="0.2">
      <c r="I26" s="20">
        <f>IF($P$8="ok",+J25+0.001,0)</f>
        <v>1.5543699999999998</v>
      </c>
      <c r="J26" s="20">
        <f t="shared" si="1"/>
        <v>1.6320884999999998</v>
      </c>
      <c r="K26" s="20" t="s">
        <v>6</v>
      </c>
      <c r="L26" s="21">
        <f>IF($P$8="ok",(AVERAGE(I26:J26)/$I$8-1)*$I$10,0)</f>
        <v>2.3824637526652429E-2</v>
      </c>
      <c r="M26" s="30"/>
    </row>
    <row r="27" spans="1:34" x14ac:dyDescent="0.2">
      <c r="I27" s="20">
        <f t="shared" si="0"/>
        <v>1.6330884999999997</v>
      </c>
      <c r="J27" s="20">
        <f t="shared" si="1"/>
        <v>1.7147429249999997</v>
      </c>
      <c r="K27" s="20" t="s">
        <v>6</v>
      </c>
      <c r="L27" s="21">
        <f t="shared" si="2"/>
        <v>3.414699946695092E-2</v>
      </c>
      <c r="M27" s="30"/>
    </row>
    <row r="28" spans="1:34" x14ac:dyDescent="0.2">
      <c r="I28" s="20">
        <f t="shared" si="0"/>
        <v>1.7157429249999996</v>
      </c>
      <c r="J28" s="20">
        <f t="shared" si="1"/>
        <v>1.8015300712499995</v>
      </c>
      <c r="K28" s="20" t="s">
        <v>6</v>
      </c>
      <c r="L28" s="21">
        <f t="shared" si="2"/>
        <v>4.4985479504264313E-2</v>
      </c>
      <c r="M28" s="30"/>
    </row>
    <row r="29" spans="1:34" x14ac:dyDescent="0.2">
      <c r="I29" s="20">
        <f t="shared" si="0"/>
        <v>1.8025300712499994</v>
      </c>
      <c r="J29" s="20">
        <f t="shared" si="1"/>
        <v>1.8926565748124995</v>
      </c>
      <c r="K29" s="20" t="s">
        <v>6</v>
      </c>
      <c r="L29" s="21">
        <f t="shared" si="2"/>
        <v>5.6365883543443442E-2</v>
      </c>
      <c r="M29" s="30"/>
    </row>
    <row r="30" spans="1:34" x14ac:dyDescent="0.2">
      <c r="I30" s="20">
        <f t="shared" si="0"/>
        <v>1.8936565748124994</v>
      </c>
      <c r="J30" s="20">
        <f t="shared" si="1"/>
        <v>1.9883394035531243</v>
      </c>
      <c r="K30" s="20" t="s">
        <v>6</v>
      </c>
      <c r="L30" s="21">
        <f t="shared" si="2"/>
        <v>6.8315307784581489E-2</v>
      </c>
    </row>
    <row r="34" spans="4:4" x14ac:dyDescent="0.2">
      <c r="D34" s="37"/>
    </row>
  </sheetData>
  <mergeCells count="1">
    <mergeCell ref="F14:Q14"/>
  </mergeCells>
  <phoneticPr fontId="0" type="noConversion"/>
  <conditionalFormatting sqref="I10 I8 I12">
    <cfRule type="expression" dxfId="3" priority="1" stopIfTrue="1">
      <formula>#REF!&lt;$D8</formula>
    </cfRule>
  </conditionalFormatting>
  <conditionalFormatting sqref="M21:M22 M25:M29 I24:L30 I17:L22">
    <cfRule type="expression" dxfId="2" priority="2" stopIfTrue="1">
      <formula>AND($I17&lt;$I$12,$J17&gt;$I$12)</formula>
    </cfRule>
  </conditionalFormatting>
  <conditionalFormatting sqref="H23:M23">
    <cfRule type="expression" dxfId="1" priority="3" stopIfTrue="1">
      <formula>$P$8="no"</formula>
    </cfRule>
  </conditionalFormatting>
  <conditionalFormatting sqref="I16:M16 M17:M20">
    <cfRule type="expression" dxfId="0" priority="4" stopIfTrue="1">
      <formula>$P$8="no"</formula>
    </cfRule>
  </conditionalFormatting>
  <dataValidations count="2">
    <dataValidation type="decimal" allowBlank="1" showInputMessage="1" showErrorMessage="1" errorTitle="ERROR" error="Value must be between 0% and 50%" sqref="I10">
      <formula1>0</formula1>
      <formula2>0.5</formula2>
    </dataValidation>
    <dataValidation type="decimal" allowBlank="1" showInputMessage="1" showErrorMessage="1" sqref="I8">
      <formula1>0</formula1>
      <formula2>1.5</formula2>
    </dataValidation>
  </dataValidations>
  <hyperlinks>
    <hyperlink ref="F14" r:id="rId1"/>
  </hyperlinks>
  <pageMargins left="0.78740157499999996" right="0.78740157499999996" top="0.984251969" bottom="0.984251969" header="0.4921259845" footer="0.4921259845"/>
  <pageSetup paperSize="9" orientation="landscape" blackAndWhite="1" r:id="rId2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Fuel  Dependency</vt:lpstr>
      <vt:lpstr>'Fuel  Dependency'!Druckbereich</vt:lpstr>
    </vt:vector>
  </TitlesOfParts>
  <Company>Spedition Fritz Mayer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 Mayer</dc:creator>
  <cp:lastModifiedBy>Mayer Michaela</cp:lastModifiedBy>
  <cp:lastPrinted>2011-03-07T17:56:46Z</cp:lastPrinted>
  <dcterms:created xsi:type="dcterms:W3CDTF">2008-02-27T13:33:16Z</dcterms:created>
  <dcterms:modified xsi:type="dcterms:W3CDTF">2021-12-09T13:23:49Z</dcterms:modified>
</cp:coreProperties>
</file>